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esktop files\"/>
    </mc:Choice>
  </mc:AlternateContent>
  <bookViews>
    <workbookView xWindow="0" yWindow="0" windowWidth="16815" windowHeight="7605"/>
  </bookViews>
  <sheets>
    <sheet name="Solutions" sheetId="1" r:id="rId1"/>
    <sheet name="Beta Computati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2" i="1" l="1"/>
  <c r="E48" i="1"/>
  <c r="E46" i="1"/>
  <c r="E44" i="1"/>
  <c r="E40" i="1"/>
  <c r="D32" i="1"/>
  <c r="C14" i="2"/>
</calcChain>
</file>

<file path=xl/sharedStrings.xml><?xml version="1.0" encoding="utf-8"?>
<sst xmlns="http://schemas.openxmlformats.org/spreadsheetml/2006/main" count="34" uniqueCount="31">
  <si>
    <t>Cost of equity</t>
  </si>
  <si>
    <t>CAPM = Risk-free rate + β (Market Risk Premium)</t>
  </si>
  <si>
    <t>Market risk premium</t>
  </si>
  <si>
    <t>Beta</t>
  </si>
  <si>
    <t>Risk free rate</t>
  </si>
  <si>
    <t>Year</t>
  </si>
  <si>
    <t>S&amp;P 500 Return</t>
  </si>
  <si>
    <t>Tortuga Return</t>
  </si>
  <si>
    <t>Slope</t>
  </si>
  <si>
    <t>Ke = 0.59+0.21(5.5)</t>
  </si>
  <si>
    <t>Ke = 1.745%</t>
  </si>
  <si>
    <t>Cost of Debt</t>
  </si>
  <si>
    <t>Par value</t>
  </si>
  <si>
    <t>Market value</t>
  </si>
  <si>
    <t>Yearly Coupon payments</t>
  </si>
  <si>
    <t>Years remaining</t>
  </si>
  <si>
    <t>Payment</t>
  </si>
  <si>
    <t>Capital source weights</t>
  </si>
  <si>
    <t>Market value of equity</t>
  </si>
  <si>
    <t>Shares outstanding</t>
  </si>
  <si>
    <t>Total equity market value</t>
  </si>
  <si>
    <t>Value of bond</t>
  </si>
  <si>
    <t>Value of revolving fund</t>
  </si>
  <si>
    <t>Total Debt</t>
  </si>
  <si>
    <t>Total firm value</t>
  </si>
  <si>
    <t>Wd =</t>
  </si>
  <si>
    <t>Total debt</t>
  </si>
  <si>
    <t>Total Value</t>
  </si>
  <si>
    <t>We =</t>
  </si>
  <si>
    <t>Total Equity</t>
  </si>
  <si>
    <t>Total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</si>
</sst>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70" formatCode="_-* #,##0_-;\-* #,##0_-;_-* &quot;-&quot;??_-;_-@_-"/>
    <numFmt numFmtId="172" formatCode="_-* #,##0_-;\-* #,##0_-;_-* &quot;-&quot;?_-;_-@_-"/>
  </numFmts>
  <fonts count="3" x14ac:knownFonts="1">
    <font>
      <sz val="12"/>
      <color theme="1"/>
      <name val="Century"/>
      <family val="2"/>
    </font>
    <font>
      <sz val="12"/>
      <color theme="1"/>
      <name val="Century"/>
      <family val="2"/>
    </font>
    <font>
      <b/>
      <sz val="12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10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70" fontId="0" fillId="0" borderId="0" xfId="1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170" fontId="0" fillId="0" borderId="1" xfId="0" applyNumberFormat="1" applyBorder="1"/>
    <xf numFmtId="172" fontId="0" fillId="0" borderId="1" xfId="0" applyNumberFormat="1" applyBorder="1"/>
    <xf numFmtId="170" fontId="0" fillId="0" borderId="1" xfId="1" applyNumberFormat="1" applyFont="1" applyBorder="1"/>
    <xf numFmtId="0" fontId="0" fillId="0" borderId="1" xfId="0" applyBorder="1"/>
    <xf numFmtId="172" fontId="0" fillId="0" borderId="2" xfId="0" applyNumberFormat="1" applyBorder="1"/>
    <xf numFmtId="0" fontId="0" fillId="0" borderId="1" xfId="0" applyBorder="1" applyAlignment="1">
      <alignment horizontal="center"/>
    </xf>
    <xf numFmtId="9" fontId="0" fillId="0" borderId="0" xfId="2" applyFont="1" applyAlignment="1">
      <alignment horizontal="center" vertical="center"/>
    </xf>
    <xf numFmtId="0" fontId="0" fillId="0" borderId="0" xfId="0" applyAlignment="1">
      <alignment horizontal="right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3"/>
  <sheetViews>
    <sheetView tabSelected="1" workbookViewId="0">
      <selection activeCell="G14" sqref="G14"/>
    </sheetView>
  </sheetViews>
  <sheetFormatPr defaultRowHeight="15.75" x14ac:dyDescent="0.25"/>
  <cols>
    <col min="4" max="5" width="13.5546875" bestFit="1" customWidth="1"/>
  </cols>
  <sheetData>
    <row r="2" spans="2:7" x14ac:dyDescent="0.25">
      <c r="B2" s="6">
        <v>1</v>
      </c>
      <c r="C2" s="7" t="s">
        <v>0</v>
      </c>
      <c r="D2" s="7"/>
    </row>
    <row r="3" spans="2:7" x14ac:dyDescent="0.25">
      <c r="C3" s="4" t="s">
        <v>1</v>
      </c>
      <c r="D3" s="4"/>
      <c r="E3" s="4"/>
      <c r="F3" s="4"/>
      <c r="G3" s="4"/>
    </row>
    <row r="4" spans="2:7" x14ac:dyDescent="0.25">
      <c r="C4" s="4" t="s">
        <v>2</v>
      </c>
      <c r="D4" s="4"/>
      <c r="F4" s="1">
        <v>5.5E-2</v>
      </c>
    </row>
    <row r="5" spans="2:7" x14ac:dyDescent="0.25">
      <c r="C5" t="s">
        <v>3</v>
      </c>
      <c r="F5">
        <v>0.21</v>
      </c>
    </row>
    <row r="6" spans="2:7" x14ac:dyDescent="0.25">
      <c r="C6" s="4" t="s">
        <v>4</v>
      </c>
      <c r="D6" s="4"/>
      <c r="F6" s="1">
        <v>5.8999999999999999E-3</v>
      </c>
    </row>
    <row r="9" spans="2:7" x14ac:dyDescent="0.25">
      <c r="C9" s="4" t="s">
        <v>9</v>
      </c>
      <c r="D9" s="4"/>
    </row>
    <row r="10" spans="2:7" x14ac:dyDescent="0.25">
      <c r="C10" t="s">
        <v>10</v>
      </c>
    </row>
    <row r="13" spans="2:7" x14ac:dyDescent="0.25">
      <c r="B13" s="6">
        <v>2</v>
      </c>
      <c r="C13" s="6" t="s">
        <v>11</v>
      </c>
    </row>
    <row r="15" spans="2:7" x14ac:dyDescent="0.25">
      <c r="C15" t="s">
        <v>12</v>
      </c>
      <c r="E15" s="5">
        <v>1000</v>
      </c>
    </row>
    <row r="16" spans="2:7" x14ac:dyDescent="0.25">
      <c r="C16" t="s">
        <v>13</v>
      </c>
      <c r="E16" s="5">
        <v>1025</v>
      </c>
    </row>
    <row r="17" spans="3:5" x14ac:dyDescent="0.25">
      <c r="C17" t="s">
        <v>14</v>
      </c>
      <c r="E17" s="5">
        <v>60</v>
      </c>
    </row>
    <row r="18" spans="3:5" x14ac:dyDescent="0.25">
      <c r="C18" t="s">
        <v>15</v>
      </c>
      <c r="E18" s="5">
        <v>8</v>
      </c>
    </row>
    <row r="21" spans="3:5" x14ac:dyDescent="0.25">
      <c r="C21" s="2" t="s">
        <v>5</v>
      </c>
      <c r="D21" t="s">
        <v>16</v>
      </c>
    </row>
    <row r="22" spans="3:5" x14ac:dyDescent="0.25">
      <c r="C22">
        <v>0</v>
      </c>
      <c r="D22" s="5">
        <v>-1025</v>
      </c>
    </row>
    <row r="23" spans="3:5" x14ac:dyDescent="0.25">
      <c r="C23">
        <v>1</v>
      </c>
      <c r="D23" s="5">
        <v>60</v>
      </c>
    </row>
    <row r="24" spans="3:5" x14ac:dyDescent="0.25">
      <c r="C24">
        <v>2</v>
      </c>
      <c r="D24" s="5">
        <v>60</v>
      </c>
    </row>
    <row r="25" spans="3:5" x14ac:dyDescent="0.25">
      <c r="C25">
        <v>3</v>
      </c>
      <c r="D25" s="5">
        <v>60</v>
      </c>
    </row>
    <row r="26" spans="3:5" x14ac:dyDescent="0.25">
      <c r="C26">
        <v>4</v>
      </c>
      <c r="D26" s="5">
        <v>60</v>
      </c>
    </row>
    <row r="27" spans="3:5" x14ac:dyDescent="0.25">
      <c r="C27">
        <v>5</v>
      </c>
      <c r="D27" s="5">
        <v>60</v>
      </c>
    </row>
    <row r="28" spans="3:5" x14ac:dyDescent="0.25">
      <c r="C28">
        <v>6</v>
      </c>
      <c r="D28" s="5">
        <v>60</v>
      </c>
    </row>
    <row r="29" spans="3:5" x14ac:dyDescent="0.25">
      <c r="C29">
        <v>7</v>
      </c>
      <c r="D29" s="5">
        <v>60</v>
      </c>
    </row>
    <row r="30" spans="3:5" x14ac:dyDescent="0.25">
      <c r="C30">
        <v>8</v>
      </c>
      <c r="D30" s="5">
        <v>1060</v>
      </c>
    </row>
    <row r="32" spans="3:5" x14ac:dyDescent="0.25">
      <c r="C32" t="s">
        <v>11</v>
      </c>
      <c r="D32" s="1">
        <f>IRR(D22:D30)</f>
        <v>5.6037013866569785E-2</v>
      </c>
    </row>
    <row r="35" spans="2:5" x14ac:dyDescent="0.25">
      <c r="B35">
        <v>3</v>
      </c>
      <c r="C35" t="s">
        <v>17</v>
      </c>
    </row>
    <row r="36" spans="2:5" x14ac:dyDescent="0.25">
      <c r="C36" t="s">
        <v>18</v>
      </c>
    </row>
    <row r="37" spans="2:5" x14ac:dyDescent="0.25">
      <c r="D37" t="s">
        <v>19</v>
      </c>
      <c r="E37" t="s">
        <v>13</v>
      </c>
    </row>
    <row r="38" spans="2:5" x14ac:dyDescent="0.25">
      <c r="D38" s="5">
        <v>5000000</v>
      </c>
      <c r="E38">
        <v>16</v>
      </c>
    </row>
    <row r="39" spans="2:5" ht="16.5" thickBot="1" x14ac:dyDescent="0.3">
      <c r="E39" s="11"/>
    </row>
    <row r="40" spans="2:5" ht="16.5" thickBot="1" x14ac:dyDescent="0.3">
      <c r="C40" t="s">
        <v>20</v>
      </c>
      <c r="E40" s="9">
        <f>D38*E38</f>
        <v>80000000</v>
      </c>
    </row>
    <row r="42" spans="2:5" x14ac:dyDescent="0.25">
      <c r="C42" t="s">
        <v>21</v>
      </c>
      <c r="E42" s="5">
        <v>50000000</v>
      </c>
    </row>
    <row r="43" spans="2:5" ht="16.5" thickBot="1" x14ac:dyDescent="0.3">
      <c r="C43" t="s">
        <v>22</v>
      </c>
      <c r="E43" s="10">
        <v>25000000</v>
      </c>
    </row>
    <row r="44" spans="2:5" ht="16.5" thickBot="1" x14ac:dyDescent="0.3">
      <c r="C44" t="s">
        <v>23</v>
      </c>
      <c r="E44" s="8">
        <f>E42+E43</f>
        <v>75000000</v>
      </c>
    </row>
    <row r="46" spans="2:5" ht="16.5" thickBot="1" x14ac:dyDescent="0.3">
      <c r="C46" t="s">
        <v>24</v>
      </c>
      <c r="E46" s="12">
        <f>E40+E44</f>
        <v>155000000</v>
      </c>
    </row>
    <row r="47" spans="2:5" ht="16.5" thickTop="1" x14ac:dyDescent="0.25"/>
    <row r="48" spans="2:5" ht="16.5" thickBot="1" x14ac:dyDescent="0.3">
      <c r="C48" s="15" t="s">
        <v>25</v>
      </c>
      <c r="D48" s="13" t="s">
        <v>26</v>
      </c>
      <c r="E48" s="14">
        <f>E44/E46</f>
        <v>0.4838709677419355</v>
      </c>
    </row>
    <row r="49" spans="3:5" x14ac:dyDescent="0.25">
      <c r="C49" s="15"/>
      <c r="D49" s="3" t="s">
        <v>27</v>
      </c>
      <c r="E49" s="14"/>
    </row>
    <row r="52" spans="3:5" ht="16.5" thickBot="1" x14ac:dyDescent="0.3">
      <c r="C52" s="15" t="s">
        <v>28</v>
      </c>
      <c r="D52" s="11" t="s">
        <v>29</v>
      </c>
      <c r="E52" s="14">
        <f>E40/E46</f>
        <v>0.5161290322580645</v>
      </c>
    </row>
    <row r="53" spans="3:5" x14ac:dyDescent="0.25">
      <c r="C53" s="15"/>
      <c r="D53" t="s">
        <v>30</v>
      </c>
      <c r="E53" s="14"/>
    </row>
  </sheetData>
  <mergeCells count="9">
    <mergeCell ref="C52:C53"/>
    <mergeCell ref="E52:E53"/>
    <mergeCell ref="C3:G3"/>
    <mergeCell ref="C4:D4"/>
    <mergeCell ref="C2:D2"/>
    <mergeCell ref="C6:D6"/>
    <mergeCell ref="C9:D9"/>
    <mergeCell ref="C48:C49"/>
    <mergeCell ref="E48:E49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workbookViewId="0">
      <selection activeCell="F11" sqref="F11"/>
    </sheetView>
  </sheetViews>
  <sheetFormatPr defaultRowHeight="15.75" x14ac:dyDescent="0.25"/>
  <cols>
    <col min="2" max="2" width="14.109375" bestFit="1" customWidth="1"/>
    <col min="3" max="3" width="14.6640625" bestFit="1" customWidth="1"/>
  </cols>
  <sheetData>
    <row r="2" spans="1:3" x14ac:dyDescent="0.25">
      <c r="A2" t="s">
        <v>5</v>
      </c>
      <c r="B2" t="s">
        <v>7</v>
      </c>
      <c r="C2" t="s">
        <v>6</v>
      </c>
    </row>
    <row r="3" spans="1:3" x14ac:dyDescent="0.25">
      <c r="A3">
        <v>1</v>
      </c>
      <c r="B3">
        <v>12</v>
      </c>
      <c r="C3">
        <v>7</v>
      </c>
    </row>
    <row r="4" spans="1:3" x14ac:dyDescent="0.25">
      <c r="A4">
        <v>2</v>
      </c>
      <c r="B4">
        <v>12</v>
      </c>
      <c r="C4">
        <v>14</v>
      </c>
    </row>
    <row r="5" spans="1:3" x14ac:dyDescent="0.25">
      <c r="A5">
        <v>3</v>
      </c>
      <c r="B5">
        <v>-1</v>
      </c>
      <c r="C5">
        <v>-3</v>
      </c>
    </row>
    <row r="6" spans="1:3" x14ac:dyDescent="0.25">
      <c r="A6">
        <v>4</v>
      </c>
      <c r="B6">
        <v>14</v>
      </c>
      <c r="C6">
        <v>9</v>
      </c>
    </row>
    <row r="7" spans="1:3" x14ac:dyDescent="0.25">
      <c r="A7">
        <v>5</v>
      </c>
      <c r="B7">
        <v>9</v>
      </c>
      <c r="C7">
        <v>8</v>
      </c>
    </row>
    <row r="8" spans="1:3" x14ac:dyDescent="0.25">
      <c r="A8">
        <v>6</v>
      </c>
      <c r="B8">
        <v>15</v>
      </c>
      <c r="C8">
        <v>15</v>
      </c>
    </row>
    <row r="9" spans="1:3" x14ac:dyDescent="0.25">
      <c r="A9">
        <v>7</v>
      </c>
      <c r="B9">
        <v>20</v>
      </c>
      <c r="C9">
        <v>12</v>
      </c>
    </row>
    <row r="10" spans="1:3" x14ac:dyDescent="0.25">
      <c r="A10">
        <v>8</v>
      </c>
      <c r="B10">
        <v>-10</v>
      </c>
      <c r="C10">
        <v>-5</v>
      </c>
    </row>
    <row r="11" spans="1:3" x14ac:dyDescent="0.25">
      <c r="A11">
        <v>9</v>
      </c>
      <c r="B11">
        <v>7</v>
      </c>
      <c r="C11">
        <v>9</v>
      </c>
    </row>
    <row r="12" spans="1:3" x14ac:dyDescent="0.25">
      <c r="A12">
        <v>10</v>
      </c>
      <c r="B12">
        <v>12</v>
      </c>
      <c r="C12">
        <v>14</v>
      </c>
    </row>
    <row r="14" spans="1:3" x14ac:dyDescent="0.25">
      <c r="B14" t="s">
        <v>8</v>
      </c>
      <c r="C14">
        <f>ROUND(SLOPE(C3:C12,A3:A12),2)</f>
        <v>0.21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Solutions</vt:lpstr>
      <vt:lpstr>Beta Computation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UKL</dc:creator>
  <cp:lastModifiedBy>UKL</cp:lastModifiedBy>
  <dcterms:created xsi:type="dcterms:W3CDTF">2020-04-23T17:46:52Z</dcterms:created>
  <dcterms:modified xsi:type="dcterms:W3CDTF">2020-04-23T18:46:24Z</dcterms:modified>
</cp:coreProperties>
</file>